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Flussi " sheetId="6" r:id="rId1"/>
    <sheet name="Variazione pendenti" sheetId="7" r:id="rId2"/>
    <sheet name="Stratigrafia pendenti" sheetId="16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'!$A$1:$D$44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H39" i="6" l="1"/>
  <c r="G39" i="6"/>
  <c r="H30" i="6"/>
  <c r="G30" i="6"/>
  <c r="H21" i="6"/>
  <c r="G23" i="6" s="1"/>
  <c r="G21" i="6"/>
  <c r="H12" i="6"/>
  <c r="G12" i="6"/>
  <c r="G14" i="6" l="1"/>
  <c r="G41" i="6"/>
  <c r="G32" i="6"/>
  <c r="E39" i="6"/>
  <c r="F39" i="6"/>
  <c r="E41" i="6" s="1"/>
  <c r="E30" i="6"/>
  <c r="F30" i="6"/>
  <c r="E21" i="6"/>
  <c r="F21" i="6"/>
  <c r="E12" i="6"/>
  <c r="F12" i="6"/>
  <c r="E32" i="6" l="1"/>
  <c r="E23" i="6"/>
  <c r="E14" i="6"/>
  <c r="C30" i="6" l="1"/>
  <c r="D30" i="6"/>
  <c r="C21" i="6"/>
  <c r="D21" i="6"/>
  <c r="C12" i="6"/>
  <c r="D12" i="6"/>
  <c r="F13" i="7" l="1"/>
  <c r="F11" i="7"/>
  <c r="C23" i="6" l="1"/>
  <c r="C14" i="6"/>
  <c r="F9" i="7" l="1"/>
  <c r="F7" i="7"/>
  <c r="D39" i="6" l="1"/>
  <c r="C39" i="6"/>
  <c r="C41" i="6" l="1"/>
  <c r="C32" i="6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<sst xmlns="http://schemas.openxmlformats.org/spreadsheetml/2006/main" count="119" uniqueCount="43">
  <si>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</si>
  <si>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</si>
  <si>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</si>
  <si>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</si>
  <si>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</si>
  <si>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</si>
  <si>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</si>
  <si>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</si>
  <si>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</si>
  <si>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</si>
  <si>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</si>
  <si>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</si>
  <si>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</si>
  <si>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</si>
  <si>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</si>
  <si>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</si>
  <si>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</si>
  <si>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</si>
  <si>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</si>
  <si>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</si>
  <si>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</si>
  <si>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</si>
  <si>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</si>
  <si>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</si>
  <si>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</si>
  <si>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</si>
  <si>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</si>
  <si>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</si>
  <si>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</si>
  <si>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</si>
  <si>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</si>
  <si>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2016</t>
  </si>
  <si>
    <t>Definiti 2016</t>
  </si>
  <si>
    <t>Iscritti 2017</t>
  </si>
  <si>
    <t>Definiti 2017</t>
  </si>
  <si>
    <t>Fino al 2007</t>
  </si>
  <si>
    <t>Pendenti al 31/12/2015</t>
  </si>
  <si>
    <t>Pendenti al 30 settembre 2018</t>
  </si>
  <si>
    <t>Ultimo aggiornamento del sistema di rilevazione avvenuto il 9 novembre 2018</t>
  </si>
  <si>
    <t>Anni 2016 - 30 settembre 2018</t>
  </si>
  <si>
    <t>Pendenti al 30/09/2018</t>
  </si>
  <si>
    <t>Iscritti 
gen - set 2018</t>
  </si>
  <si>
    <t>Definiti 
gen - set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</si>
</sst>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6">
    <cellStyle name="Normale" xfId="0" builtinId="0"/>
    <cellStyle name="Normale 2" xfId="4"/>
    <cellStyle name="Normale 2 2" xfId="2"/>
    <cellStyle name="Normale 2 2 3" xfId="5"/>
    <cellStyle name="Percentuale" xfId="1" builtinId="5"/>
    <cellStyle name="Percentuale 2 2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N33" sqref="N33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4" width="9.140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39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41</v>
      </c>
      <c r="H6" s="7" t="s">
        <v>42</v>
      </c>
    </row>
    <row r="7" spans="1:8" x14ac:dyDescent="0.2">
      <c r="A7" s="55" t="s">
        <v>19</v>
      </c>
      <c r="B7" s="3" t="s">
        <v>11</v>
      </c>
      <c r="C7" s="4">
        <v>4127</v>
      </c>
      <c r="D7" s="4">
        <v>3380</v>
      </c>
      <c r="E7" s="4">
        <v>3935</v>
      </c>
      <c r="F7" s="4">
        <v>3064</v>
      </c>
      <c r="G7" s="4">
        <v>2865</v>
      </c>
      <c r="H7" s="4">
        <v>2581</v>
      </c>
    </row>
    <row r="8" spans="1:8" x14ac:dyDescent="0.2">
      <c r="A8" s="55" t="s">
        <v>3</v>
      </c>
      <c r="B8" s="3" t="s">
        <v>13</v>
      </c>
      <c r="C8" s="4">
        <v>1324</v>
      </c>
      <c r="D8" s="4">
        <v>1067</v>
      </c>
      <c r="E8" s="4">
        <v>1216</v>
      </c>
      <c r="F8" s="4">
        <v>1374</v>
      </c>
      <c r="G8" s="4">
        <v>814</v>
      </c>
      <c r="H8" s="4">
        <v>1309</v>
      </c>
    </row>
    <row r="9" spans="1:8" x14ac:dyDescent="0.2">
      <c r="A9" s="55" t="s">
        <v>3</v>
      </c>
      <c r="B9" s="3" t="s">
        <v>14</v>
      </c>
      <c r="C9" s="4">
        <v>674</v>
      </c>
      <c r="D9" s="4">
        <v>702</v>
      </c>
      <c r="E9" s="4">
        <v>687</v>
      </c>
      <c r="F9" s="4">
        <v>671</v>
      </c>
      <c r="G9" s="4">
        <v>442</v>
      </c>
      <c r="H9" s="4">
        <v>452</v>
      </c>
    </row>
    <row r="10" spans="1:8" x14ac:dyDescent="0.2">
      <c r="A10" s="55" t="s">
        <v>3</v>
      </c>
      <c r="B10" s="3" t="s">
        <v>15</v>
      </c>
      <c r="C10" s="4">
        <v>259</v>
      </c>
      <c r="D10" s="4">
        <v>395</v>
      </c>
      <c r="E10" s="4">
        <v>230</v>
      </c>
      <c r="F10" s="4">
        <v>319</v>
      </c>
      <c r="G10" s="4">
        <v>170</v>
      </c>
      <c r="H10" s="4">
        <v>195</v>
      </c>
    </row>
    <row r="11" spans="1:8" x14ac:dyDescent="0.2">
      <c r="A11" s="55" t="s">
        <v>3</v>
      </c>
      <c r="B11" s="3" t="s">
        <v>16</v>
      </c>
      <c r="C11" s="4">
        <v>39</v>
      </c>
      <c r="D11" s="4">
        <v>49</v>
      </c>
      <c r="E11" s="4">
        <v>89</v>
      </c>
      <c r="F11" s="4">
        <v>69</v>
      </c>
      <c r="G11" s="4">
        <v>55</v>
      </c>
      <c r="H11" s="4">
        <v>44</v>
      </c>
    </row>
    <row r="12" spans="1:8" x14ac:dyDescent="0.2">
      <c r="A12" s="55"/>
      <c r="B12" s="13" t="s">
        <v>12</v>
      </c>
      <c r="C12" s="14">
        <f t="shared" ref="C12:F12" si="0">SUM(C7:C11)</f>
        <v>6423</v>
      </c>
      <c r="D12" s="14">
        <f t="shared" si="0"/>
        <v>5593</v>
      </c>
      <c r="E12" s="14">
        <f t="shared" si="0"/>
        <v>6157</v>
      </c>
      <c r="F12" s="14">
        <f t="shared" si="0"/>
        <v>5497</v>
      </c>
      <c r="G12" s="14">
        <f t="shared" ref="G12:H12" si="1">SUM(G7:G11)</f>
        <v>4346</v>
      </c>
      <c r="H12" s="14">
        <f t="shared" si="1"/>
        <v>4581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3">
        <f>D12/C12</f>
        <v>0.87077689553168303</v>
      </c>
      <c r="D14" s="54"/>
      <c r="E14" s="53">
        <f>F12/E12</f>
        <v>0.89280493746954681</v>
      </c>
      <c r="F14" s="54"/>
      <c r="G14" s="53">
        <f>H12/G12</f>
        <v>1.0540727105384262</v>
      </c>
      <c r="H14" s="54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5" t="s">
        <v>20</v>
      </c>
      <c r="B16" s="3" t="s">
        <v>11</v>
      </c>
      <c r="C16" s="4">
        <v>4564</v>
      </c>
      <c r="D16" s="4">
        <v>4327</v>
      </c>
      <c r="E16" s="4">
        <v>4623</v>
      </c>
      <c r="F16" s="4">
        <v>4310</v>
      </c>
      <c r="G16" s="4">
        <v>3135</v>
      </c>
      <c r="H16" s="4">
        <v>3726</v>
      </c>
    </row>
    <row r="17" spans="1:8" x14ac:dyDescent="0.2">
      <c r="A17" s="55" t="s">
        <v>4</v>
      </c>
      <c r="B17" s="3" t="s">
        <v>13</v>
      </c>
      <c r="C17" s="4">
        <v>1347</v>
      </c>
      <c r="D17" s="4">
        <v>1177</v>
      </c>
      <c r="E17" s="4">
        <v>1413</v>
      </c>
      <c r="F17" s="4">
        <v>1593</v>
      </c>
      <c r="G17" s="4">
        <v>842</v>
      </c>
      <c r="H17" s="4">
        <v>1273</v>
      </c>
    </row>
    <row r="18" spans="1:8" x14ac:dyDescent="0.2">
      <c r="A18" s="55" t="s">
        <v>4</v>
      </c>
      <c r="B18" s="3" t="s">
        <v>14</v>
      </c>
      <c r="C18" s="5">
        <v>1059</v>
      </c>
      <c r="D18" s="4">
        <v>1130</v>
      </c>
      <c r="E18" s="5">
        <v>865</v>
      </c>
      <c r="F18" s="4">
        <v>886</v>
      </c>
      <c r="G18" s="5">
        <v>573</v>
      </c>
      <c r="H18" s="4">
        <v>585</v>
      </c>
    </row>
    <row r="19" spans="1:8" x14ac:dyDescent="0.2">
      <c r="A19" s="55" t="s">
        <v>4</v>
      </c>
      <c r="B19" s="3" t="s">
        <v>15</v>
      </c>
      <c r="C19" s="4">
        <v>294</v>
      </c>
      <c r="D19" s="4">
        <v>376</v>
      </c>
      <c r="E19" s="4">
        <v>240</v>
      </c>
      <c r="F19" s="4">
        <v>276</v>
      </c>
      <c r="G19" s="4">
        <v>181</v>
      </c>
      <c r="H19" s="4">
        <v>224</v>
      </c>
    </row>
    <row r="20" spans="1:8" x14ac:dyDescent="0.2">
      <c r="A20" s="55" t="s">
        <v>4</v>
      </c>
      <c r="B20" s="3" t="s">
        <v>16</v>
      </c>
      <c r="C20" s="4">
        <v>138</v>
      </c>
      <c r="D20" s="4">
        <v>29</v>
      </c>
      <c r="E20" s="4">
        <v>189</v>
      </c>
      <c r="F20" s="4">
        <v>74</v>
      </c>
      <c r="G20" s="4">
        <v>122</v>
      </c>
      <c r="H20" s="4">
        <v>42</v>
      </c>
    </row>
    <row r="21" spans="1:8" x14ac:dyDescent="0.2">
      <c r="A21" s="55"/>
      <c r="B21" s="13" t="s">
        <v>12</v>
      </c>
      <c r="C21" s="14">
        <f t="shared" ref="C21:F21" si="2">SUM(C16:C20)</f>
        <v>7402</v>
      </c>
      <c r="D21" s="14">
        <f t="shared" si="2"/>
        <v>7039</v>
      </c>
      <c r="E21" s="14">
        <f t="shared" si="2"/>
        <v>7330</v>
      </c>
      <c r="F21" s="14">
        <f t="shared" si="2"/>
        <v>7139</v>
      </c>
      <c r="G21" s="14">
        <f t="shared" ref="G21:H21" si="3">SUM(G16:G20)</f>
        <v>4853</v>
      </c>
      <c r="H21" s="14">
        <f t="shared" si="3"/>
        <v>5850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3">
        <f>D21/C21</f>
        <v>0.95095920021615776</v>
      </c>
      <c r="D23" s="54"/>
      <c r="E23" s="53">
        <f>F21/E21</f>
        <v>0.97394270122783089</v>
      </c>
      <c r="F23" s="54"/>
      <c r="G23" s="53">
        <f>H21/G21</f>
        <v>1.2054399340614053</v>
      </c>
      <c r="H23" s="54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5" t="s">
        <v>21</v>
      </c>
      <c r="B25" s="3" t="s">
        <v>11</v>
      </c>
      <c r="C25" s="4">
        <v>1484</v>
      </c>
      <c r="D25" s="4">
        <v>1663</v>
      </c>
      <c r="E25" s="4">
        <v>1492</v>
      </c>
      <c r="F25" s="4">
        <v>1756</v>
      </c>
      <c r="G25" s="4">
        <v>1019</v>
      </c>
      <c r="H25" s="4">
        <v>1077</v>
      </c>
    </row>
    <row r="26" spans="1:8" x14ac:dyDescent="0.2">
      <c r="A26" s="55"/>
      <c r="B26" s="3" t="s">
        <v>13</v>
      </c>
      <c r="C26" s="4">
        <v>460</v>
      </c>
      <c r="D26" s="4">
        <v>479</v>
      </c>
      <c r="E26" s="4">
        <v>383</v>
      </c>
      <c r="F26" s="4">
        <v>647</v>
      </c>
      <c r="G26" s="4">
        <v>226</v>
      </c>
      <c r="H26" s="4">
        <v>407</v>
      </c>
    </row>
    <row r="27" spans="1:8" x14ac:dyDescent="0.2">
      <c r="A27" s="55"/>
      <c r="B27" s="3" t="s">
        <v>14</v>
      </c>
      <c r="C27" s="4">
        <v>156</v>
      </c>
      <c r="D27" s="4">
        <v>175</v>
      </c>
      <c r="E27" s="4">
        <v>143</v>
      </c>
      <c r="F27" s="4">
        <v>127</v>
      </c>
      <c r="G27" s="4">
        <v>82</v>
      </c>
      <c r="H27" s="4">
        <v>97</v>
      </c>
    </row>
    <row r="28" spans="1:8" x14ac:dyDescent="0.2">
      <c r="A28" s="55"/>
      <c r="B28" s="3" t="s">
        <v>15</v>
      </c>
      <c r="C28" s="4">
        <v>77</v>
      </c>
      <c r="D28" s="4">
        <v>63</v>
      </c>
      <c r="E28" s="4">
        <v>44</v>
      </c>
      <c r="F28" s="4">
        <v>65</v>
      </c>
      <c r="G28" s="4">
        <v>37</v>
      </c>
      <c r="H28" s="4">
        <v>39</v>
      </c>
    </row>
    <row r="29" spans="1:8" x14ac:dyDescent="0.2">
      <c r="A29" s="55"/>
      <c r="B29" s="3" t="s">
        <v>16</v>
      </c>
      <c r="C29" s="4">
        <v>18</v>
      </c>
      <c r="D29" s="4">
        <v>20</v>
      </c>
      <c r="E29" s="4">
        <v>20</v>
      </c>
      <c r="F29" s="4">
        <v>20</v>
      </c>
      <c r="G29" s="4">
        <v>8</v>
      </c>
      <c r="H29" s="4">
        <v>12</v>
      </c>
    </row>
    <row r="30" spans="1:8" x14ac:dyDescent="0.2">
      <c r="A30" s="55"/>
      <c r="B30" s="13" t="s">
        <v>12</v>
      </c>
      <c r="C30" s="14">
        <f t="shared" ref="C30:F30" si="4">SUM(C25:C29)</f>
        <v>2195</v>
      </c>
      <c r="D30" s="14">
        <f t="shared" si="4"/>
        <v>2400</v>
      </c>
      <c r="E30" s="14">
        <f t="shared" si="4"/>
        <v>2082</v>
      </c>
      <c r="F30" s="14">
        <f t="shared" si="4"/>
        <v>2615</v>
      </c>
      <c r="G30" s="14">
        <f t="shared" ref="G30:H30" si="5">SUM(G25:G29)</f>
        <v>1372</v>
      </c>
      <c r="H30" s="14">
        <f t="shared" si="5"/>
        <v>1632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3">
        <f>D30/C30</f>
        <v>1.0933940774487472</v>
      </c>
      <c r="D32" s="54"/>
      <c r="E32" s="53">
        <f>F30/E30</f>
        <v>1.256003842459174</v>
      </c>
      <c r="F32" s="54"/>
      <c r="G32" s="53">
        <f>H30/G30</f>
        <v>1.1895043731778425</v>
      </c>
      <c r="H32" s="54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5" t="s">
        <v>22</v>
      </c>
      <c r="B34" s="3" t="s">
        <v>11</v>
      </c>
      <c r="C34" s="4">
        <v>1491</v>
      </c>
      <c r="D34" s="4">
        <v>1827</v>
      </c>
      <c r="E34" s="4">
        <v>1600</v>
      </c>
      <c r="F34" s="4">
        <v>1690</v>
      </c>
      <c r="G34" s="4">
        <v>1152</v>
      </c>
      <c r="H34" s="4">
        <v>1140</v>
      </c>
    </row>
    <row r="35" spans="1:8" x14ac:dyDescent="0.2">
      <c r="A35" s="55" t="s">
        <v>5</v>
      </c>
      <c r="B35" s="3" t="s">
        <v>13</v>
      </c>
      <c r="C35" s="4">
        <v>476</v>
      </c>
      <c r="D35" s="4">
        <v>426</v>
      </c>
      <c r="E35" s="4">
        <v>490</v>
      </c>
      <c r="F35" s="4">
        <v>669</v>
      </c>
      <c r="G35" s="4">
        <v>338</v>
      </c>
      <c r="H35" s="4">
        <v>625</v>
      </c>
    </row>
    <row r="36" spans="1:8" x14ac:dyDescent="0.2">
      <c r="A36" s="55" t="s">
        <v>5</v>
      </c>
      <c r="B36" s="3" t="s">
        <v>14</v>
      </c>
      <c r="C36" s="4">
        <v>205</v>
      </c>
      <c r="D36" s="4">
        <v>228</v>
      </c>
      <c r="E36" s="4">
        <v>232</v>
      </c>
      <c r="F36" s="4">
        <v>225</v>
      </c>
      <c r="G36" s="4">
        <v>162</v>
      </c>
      <c r="H36" s="4">
        <v>154</v>
      </c>
    </row>
    <row r="37" spans="1:8" x14ac:dyDescent="0.2">
      <c r="A37" s="55" t="s">
        <v>5</v>
      </c>
      <c r="B37" s="3" t="s">
        <v>15</v>
      </c>
      <c r="C37" s="4">
        <v>95</v>
      </c>
      <c r="D37" s="4">
        <v>107</v>
      </c>
      <c r="E37" s="4">
        <v>102</v>
      </c>
      <c r="F37" s="4">
        <v>112</v>
      </c>
      <c r="G37" s="4">
        <v>66</v>
      </c>
      <c r="H37" s="4">
        <v>107</v>
      </c>
    </row>
    <row r="38" spans="1:8" x14ac:dyDescent="0.2">
      <c r="A38" s="55" t="s">
        <v>5</v>
      </c>
      <c r="B38" s="3" t="s">
        <v>16</v>
      </c>
      <c r="C38" s="4">
        <v>24</v>
      </c>
      <c r="D38" s="4">
        <v>23</v>
      </c>
      <c r="E38" s="4">
        <v>19</v>
      </c>
      <c r="F38" s="4">
        <v>24</v>
      </c>
      <c r="G38" s="4">
        <v>12</v>
      </c>
      <c r="H38" s="4">
        <v>13</v>
      </c>
    </row>
    <row r="39" spans="1:8" x14ac:dyDescent="0.2">
      <c r="A39" s="55"/>
      <c r="B39" s="13" t="s">
        <v>12</v>
      </c>
      <c r="C39" s="14">
        <f t="shared" ref="C39:F39" si="6">SUM(C34:C38)</f>
        <v>2291</v>
      </c>
      <c r="D39" s="14">
        <f t="shared" si="6"/>
        <v>2611</v>
      </c>
      <c r="E39" s="14">
        <f t="shared" si="6"/>
        <v>2443</v>
      </c>
      <c r="F39" s="14">
        <f t="shared" si="6"/>
        <v>2720</v>
      </c>
      <c r="G39" s="14">
        <f t="shared" ref="G39:H39" si="7">SUM(G34:G38)</f>
        <v>1730</v>
      </c>
      <c r="H39" s="14">
        <f t="shared" si="7"/>
        <v>2039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3">
        <f>D39/C39</f>
        <v>1.1396769969445657</v>
      </c>
      <c r="D41" s="54"/>
      <c r="E41" s="53">
        <f>F39/E39</f>
        <v>1.1133851821530905</v>
      </c>
      <c r="F41" s="54"/>
      <c r="G41" s="53">
        <f>H39/G39</f>
        <v>1.1786127167630058</v>
      </c>
      <c r="H41" s="54"/>
    </row>
    <row r="42" spans="1:8" x14ac:dyDescent="0.2">
      <c r="C42" s="2"/>
      <c r="D42" s="2"/>
      <c r="E42" s="46"/>
      <c r="F42" s="46"/>
      <c r="G42" s="46"/>
      <c r="H42" s="46"/>
    </row>
    <row r="43" spans="1:8" ht="15" customHeight="1" x14ac:dyDescent="0.2">
      <c r="A43" s="33" t="s">
        <v>38</v>
      </c>
    </row>
    <row r="44" spans="1:8" x14ac:dyDescent="0.2">
      <c r="A44" s="33" t="s">
        <v>6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C32:D32"/>
    <mergeCell ref="C41:D41"/>
    <mergeCell ref="E14:F14"/>
    <mergeCell ref="E23:F23"/>
    <mergeCell ref="E32:F32"/>
    <mergeCell ref="E41:F41"/>
    <mergeCell ref="C14:D14"/>
    <mergeCell ref="C23:D23"/>
  </mergeCells>
  <conditionalFormatting sqref="C14:F14">
    <cfRule type="cellIs" dxfId="23" priority="65" operator="greaterThan">
      <formula>1</formula>
    </cfRule>
    <cfRule type="cellIs" dxfId="22" priority="66" operator="lessThan">
      <formula>1</formula>
    </cfRule>
  </conditionalFormatting>
  <conditionalFormatting sqref="C23:F23">
    <cfRule type="cellIs" dxfId="21" priority="59" operator="greaterThan">
      <formula>1</formula>
    </cfRule>
    <cfRule type="cellIs" dxfId="20" priority="60" operator="lessThan">
      <formula>1</formula>
    </cfRule>
  </conditionalFormatting>
  <conditionalFormatting sqref="C32:F32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C41:F41">
    <cfRule type="cellIs" dxfId="17" priority="47" operator="greaterThan">
      <formula>1</formula>
    </cfRule>
    <cfRule type="cellIs" dxfId="16" priority="48" operator="lessThan">
      <formula>1</formula>
    </cfRule>
  </conditionalFormatting>
  <conditionalFormatting sqref="G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L27" sqref="L27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1" width="9.140625" style="1"/>
    <col min="12" max="12" width="44.85546875" style="1" bestFit="1" customWidth="1"/>
    <col min="13" max="13" width="41.85546875" style="1" bestFit="1" customWidth="1"/>
    <col min="14" max="16384" width="9.140625" style="1"/>
  </cols>
  <sheetData>
    <row r="1" spans="1:6" ht="15.75" x14ac:dyDescent="0.25">
      <c r="A1" s="8" t="s">
        <v>18</v>
      </c>
    </row>
    <row r="2" spans="1:6" ht="15" x14ac:dyDescent="0.25">
      <c r="A2" s="9" t="s">
        <v>9</v>
      </c>
    </row>
    <row r="3" spans="1:6" x14ac:dyDescent="0.2">
      <c r="A3" s="29" t="s">
        <v>10</v>
      </c>
      <c r="B3" s="30"/>
      <c r="E3" s="1"/>
    </row>
    <row r="4" spans="1:6" x14ac:dyDescent="0.2">
      <c r="A4" s="35" t="s">
        <v>37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36</v>
      </c>
      <c r="D6" s="26" t="s">
        <v>40</v>
      </c>
      <c r="E6" s="24"/>
      <c r="F6" s="7" t="s">
        <v>23</v>
      </c>
    </row>
    <row r="7" spans="1:6" s="18" customFormat="1" ht="27" customHeight="1" x14ac:dyDescent="0.25">
      <c r="A7" s="27" t="s">
        <v>19</v>
      </c>
      <c r="B7" s="19" t="s">
        <v>12</v>
      </c>
      <c r="C7" s="48">
        <v>10754</v>
      </c>
      <c r="D7" s="20">
        <v>12320</v>
      </c>
      <c r="E7" s="25"/>
      <c r="F7" s="21">
        <f>(D7-C7)/C7</f>
        <v>0.14562023433141158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20</v>
      </c>
      <c r="B9" s="19" t="s">
        <v>12</v>
      </c>
      <c r="C9" s="48">
        <v>9967</v>
      </c>
      <c r="D9" s="20">
        <v>10364</v>
      </c>
      <c r="E9" s="25"/>
      <c r="F9" s="21">
        <f>(D9-C9)/C9</f>
        <v>3.9831443764422596E-2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21</v>
      </c>
      <c r="B11" s="19" t="s">
        <v>12</v>
      </c>
      <c r="C11" s="48">
        <v>3459</v>
      </c>
      <c r="D11" s="20">
        <v>2864</v>
      </c>
      <c r="E11" s="25"/>
      <c r="F11" s="21">
        <f>(D11-C11)/C11</f>
        <v>-0.17201503324660306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22</v>
      </c>
      <c r="B13" s="19" t="s">
        <v>12</v>
      </c>
      <c r="C13" s="48">
        <v>3188</v>
      </c>
      <c r="D13" s="20">
        <v>2698</v>
      </c>
      <c r="E13" s="25"/>
      <c r="F13" s="21">
        <f>(D13-C13)/C13</f>
        <v>-0.15370138017565871</v>
      </c>
    </row>
    <row r="14" spans="1:6" x14ac:dyDescent="0.2">
      <c r="C14" s="2"/>
      <c r="D14" s="2"/>
      <c r="E14" s="12"/>
    </row>
    <row r="16" spans="1:6" x14ac:dyDescent="0.2">
      <c r="A16" s="33" t="s">
        <v>38</v>
      </c>
    </row>
    <row r="17" spans="1:1" x14ac:dyDescent="0.2">
      <c r="A17" s="33" t="s">
        <v>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X24" sqref="X24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9.710937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37</v>
      </c>
      <c r="B4" s="36"/>
    </row>
    <row r="6" spans="1:15" x14ac:dyDescent="0.2">
      <c r="A6" s="37" t="s">
        <v>1</v>
      </c>
      <c r="B6" s="37" t="s">
        <v>2</v>
      </c>
      <c r="C6" s="51" t="s">
        <v>35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51">
        <v>2016</v>
      </c>
      <c r="M6" s="51">
        <v>2017</v>
      </c>
      <c r="N6" s="52">
        <v>43373</v>
      </c>
      <c r="O6" s="51" t="s">
        <v>0</v>
      </c>
    </row>
    <row r="7" spans="1:15" ht="12.75" customHeight="1" x14ac:dyDescent="0.2">
      <c r="A7" s="56" t="s">
        <v>24</v>
      </c>
      <c r="B7" s="38" t="s">
        <v>11</v>
      </c>
      <c r="C7" s="39">
        <v>3</v>
      </c>
      <c r="D7" s="39">
        <v>2</v>
      </c>
      <c r="E7" s="39">
        <v>7</v>
      </c>
      <c r="F7" s="39">
        <v>59</v>
      </c>
      <c r="G7" s="39">
        <v>54</v>
      </c>
      <c r="H7" s="39">
        <v>57</v>
      </c>
      <c r="I7" s="39">
        <v>82</v>
      </c>
      <c r="J7" s="39">
        <v>243</v>
      </c>
      <c r="K7" s="39">
        <v>401</v>
      </c>
      <c r="L7" s="39">
        <v>434</v>
      </c>
      <c r="M7" s="39">
        <v>981</v>
      </c>
      <c r="N7" s="39">
        <v>1797</v>
      </c>
      <c r="O7" s="39">
        <v>4120</v>
      </c>
    </row>
    <row r="8" spans="1:15" x14ac:dyDescent="0.2">
      <c r="A8" s="57"/>
      <c r="B8" s="38" t="s">
        <v>13</v>
      </c>
      <c r="C8" s="39">
        <v>80</v>
      </c>
      <c r="D8" s="39">
        <v>56</v>
      </c>
      <c r="E8" s="39">
        <v>141</v>
      </c>
      <c r="F8" s="39">
        <v>308</v>
      </c>
      <c r="G8" s="39">
        <v>575</v>
      </c>
      <c r="H8" s="39">
        <v>637</v>
      </c>
      <c r="I8" s="39">
        <v>730</v>
      </c>
      <c r="J8" s="39">
        <v>708</v>
      </c>
      <c r="K8" s="39">
        <v>702</v>
      </c>
      <c r="L8" s="39">
        <v>888</v>
      </c>
      <c r="M8" s="39">
        <v>882</v>
      </c>
      <c r="N8" s="39">
        <v>761</v>
      </c>
      <c r="O8" s="39">
        <v>6468</v>
      </c>
    </row>
    <row r="9" spans="1:15" x14ac:dyDescent="0.2">
      <c r="A9" s="57"/>
      <c r="B9" s="38" t="s">
        <v>14</v>
      </c>
      <c r="C9" s="39"/>
      <c r="D9" s="39"/>
      <c r="E9" s="39"/>
      <c r="F9" s="39"/>
      <c r="G9" s="39"/>
      <c r="H9" s="39"/>
      <c r="I9" s="39"/>
      <c r="J9" s="39"/>
      <c r="K9" s="39"/>
      <c r="L9" s="39">
        <v>2</v>
      </c>
      <c r="M9" s="39">
        <v>4</v>
      </c>
      <c r="N9" s="39">
        <v>118</v>
      </c>
      <c r="O9" s="39">
        <v>124</v>
      </c>
    </row>
    <row r="10" spans="1:15" x14ac:dyDescent="0.2">
      <c r="A10" s="57"/>
      <c r="B10" s="38" t="s">
        <v>25</v>
      </c>
      <c r="C10" s="39">
        <v>91</v>
      </c>
      <c r="D10" s="39">
        <v>22</v>
      </c>
      <c r="E10" s="39">
        <v>55</v>
      </c>
      <c r="F10" s="39">
        <v>67</v>
      </c>
      <c r="G10" s="39">
        <v>63</v>
      </c>
      <c r="H10" s="39">
        <v>104</v>
      </c>
      <c r="I10" s="39">
        <v>152</v>
      </c>
      <c r="J10" s="39">
        <v>197</v>
      </c>
      <c r="K10" s="39">
        <v>203</v>
      </c>
      <c r="L10" s="39">
        <v>187</v>
      </c>
      <c r="M10" s="39">
        <v>207</v>
      </c>
      <c r="N10" s="39">
        <v>167</v>
      </c>
      <c r="O10" s="39">
        <v>1515</v>
      </c>
    </row>
    <row r="11" spans="1:15" x14ac:dyDescent="0.2">
      <c r="A11" s="57"/>
      <c r="B11" s="38" t="s">
        <v>16</v>
      </c>
      <c r="C11" s="39"/>
      <c r="D11" s="40">
        <v>2</v>
      </c>
      <c r="E11" s="40"/>
      <c r="F11" s="39">
        <v>1</v>
      </c>
      <c r="G11" s="39"/>
      <c r="H11" s="39">
        <v>1</v>
      </c>
      <c r="I11" s="39"/>
      <c r="J11" s="39">
        <v>3</v>
      </c>
      <c r="K11" s="39">
        <v>3</v>
      </c>
      <c r="L11" s="39">
        <v>7</v>
      </c>
      <c r="M11" s="39">
        <v>36</v>
      </c>
      <c r="N11" s="39">
        <v>40</v>
      </c>
      <c r="O11" s="39">
        <v>93</v>
      </c>
    </row>
    <row r="12" spans="1:15" x14ac:dyDescent="0.2">
      <c r="A12" s="57"/>
      <c r="B12" s="41" t="s">
        <v>26</v>
      </c>
      <c r="C12" s="42">
        <v>174</v>
      </c>
      <c r="D12" s="42">
        <v>82</v>
      </c>
      <c r="E12" s="42">
        <v>203</v>
      </c>
      <c r="F12" s="42">
        <v>435</v>
      </c>
      <c r="G12" s="42">
        <v>692</v>
      </c>
      <c r="H12" s="42">
        <v>799</v>
      </c>
      <c r="I12" s="42">
        <v>964</v>
      </c>
      <c r="J12" s="42">
        <v>1151</v>
      </c>
      <c r="K12" s="42">
        <v>1309</v>
      </c>
      <c r="L12" s="42">
        <v>1518</v>
      </c>
      <c r="M12" s="42">
        <v>2110</v>
      </c>
      <c r="N12" s="42">
        <v>2883</v>
      </c>
      <c r="O12" s="42">
        <v>12320</v>
      </c>
    </row>
    <row r="13" spans="1:15" x14ac:dyDescent="0.2">
      <c r="A13" s="58"/>
      <c r="B13" s="43" t="s">
        <v>27</v>
      </c>
      <c r="C13" s="44">
        <v>1.41233766233766E-2</v>
      </c>
      <c r="D13" s="44">
        <v>6.6558441558441598E-3</v>
      </c>
      <c r="E13" s="44">
        <v>1.6477272727272702E-2</v>
      </c>
      <c r="F13" s="44">
        <v>3.5308441558441601E-2</v>
      </c>
      <c r="G13" s="44">
        <v>5.6168831168831201E-2</v>
      </c>
      <c r="H13" s="44">
        <v>6.4853896103896094E-2</v>
      </c>
      <c r="I13" s="44">
        <v>7.8246753246753301E-2</v>
      </c>
      <c r="J13" s="44">
        <v>9.3425324675324703E-2</v>
      </c>
      <c r="K13" s="44">
        <v>0.10625</v>
      </c>
      <c r="L13" s="44">
        <v>0.123214285714286</v>
      </c>
      <c r="M13" s="44">
        <v>0.17126623376623401</v>
      </c>
      <c r="N13" s="44">
        <v>0.23400974025974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6" t="s">
        <v>28</v>
      </c>
      <c r="B15" s="38" t="s">
        <v>11</v>
      </c>
      <c r="C15" s="39">
        <v>1</v>
      </c>
      <c r="D15" s="39"/>
      <c r="E15" s="39"/>
      <c r="F15" s="39">
        <v>1</v>
      </c>
      <c r="G15" s="39">
        <v>3</v>
      </c>
      <c r="H15" s="39">
        <v>2</v>
      </c>
      <c r="I15" s="39">
        <v>6</v>
      </c>
      <c r="J15" s="39">
        <v>10</v>
      </c>
      <c r="K15" s="39">
        <v>14</v>
      </c>
      <c r="L15" s="39">
        <v>36</v>
      </c>
      <c r="M15" s="39">
        <v>178</v>
      </c>
      <c r="N15" s="39">
        <v>1657</v>
      </c>
      <c r="O15" s="39">
        <v>1908</v>
      </c>
    </row>
    <row r="16" spans="1:15" x14ac:dyDescent="0.2">
      <c r="A16" s="57"/>
      <c r="B16" s="38" t="s">
        <v>13</v>
      </c>
      <c r="C16" s="39">
        <v>205</v>
      </c>
      <c r="D16" s="39">
        <v>61</v>
      </c>
      <c r="E16" s="39">
        <v>92</v>
      </c>
      <c r="F16" s="39">
        <v>189</v>
      </c>
      <c r="G16" s="39">
        <v>314</v>
      </c>
      <c r="H16" s="39">
        <v>397</v>
      </c>
      <c r="I16" s="39">
        <v>531</v>
      </c>
      <c r="J16" s="39">
        <v>674</v>
      </c>
      <c r="K16" s="39">
        <v>793</v>
      </c>
      <c r="L16" s="39">
        <v>824</v>
      </c>
      <c r="M16" s="39">
        <v>998</v>
      </c>
      <c r="N16" s="39">
        <v>715</v>
      </c>
      <c r="O16" s="39">
        <v>5793</v>
      </c>
    </row>
    <row r="17" spans="1:15" x14ac:dyDescent="0.2">
      <c r="A17" s="57"/>
      <c r="B17" s="38" t="s">
        <v>14</v>
      </c>
      <c r="C17" s="39">
        <v>21</v>
      </c>
      <c r="D17" s="39">
        <v>2</v>
      </c>
      <c r="E17" s="39">
        <v>1</v>
      </c>
      <c r="F17" s="39"/>
      <c r="G17" s="39"/>
      <c r="H17" s="39">
        <v>6</v>
      </c>
      <c r="I17" s="39">
        <v>30</v>
      </c>
      <c r="J17" s="39">
        <v>7</v>
      </c>
      <c r="K17" s="39">
        <v>9</v>
      </c>
      <c r="L17" s="39">
        <v>9</v>
      </c>
      <c r="M17" s="39">
        <v>16</v>
      </c>
      <c r="N17" s="39">
        <v>257</v>
      </c>
      <c r="O17" s="39">
        <v>358</v>
      </c>
    </row>
    <row r="18" spans="1:15" x14ac:dyDescent="0.2">
      <c r="A18" s="57"/>
      <c r="B18" s="38" t="s">
        <v>25</v>
      </c>
      <c r="C18" s="39">
        <v>253</v>
      </c>
      <c r="D18" s="39">
        <v>19</v>
      </c>
      <c r="E18" s="39">
        <v>44</v>
      </c>
      <c r="F18" s="39">
        <v>56</v>
      </c>
      <c r="G18" s="39">
        <v>80</v>
      </c>
      <c r="H18" s="39">
        <v>124</v>
      </c>
      <c r="I18" s="39">
        <v>186</v>
      </c>
      <c r="J18" s="39">
        <v>219</v>
      </c>
      <c r="K18" s="39">
        <v>206</v>
      </c>
      <c r="L18" s="39">
        <v>258</v>
      </c>
      <c r="M18" s="39">
        <v>238</v>
      </c>
      <c r="N18" s="39">
        <v>181</v>
      </c>
      <c r="O18" s="39">
        <v>1864</v>
      </c>
    </row>
    <row r="19" spans="1:15" x14ac:dyDescent="0.2">
      <c r="A19" s="57"/>
      <c r="B19" s="38" t="s">
        <v>16</v>
      </c>
      <c r="C19" s="39">
        <v>1</v>
      </c>
      <c r="D19" s="40">
        <v>1</v>
      </c>
      <c r="E19" s="40">
        <v>14</v>
      </c>
      <c r="F19" s="39">
        <v>14</v>
      </c>
      <c r="G19" s="39">
        <v>4</v>
      </c>
      <c r="H19" s="39">
        <v>1</v>
      </c>
      <c r="I19" s="39"/>
      <c r="J19" s="39">
        <v>1</v>
      </c>
      <c r="K19" s="39">
        <v>48</v>
      </c>
      <c r="L19" s="39">
        <v>84</v>
      </c>
      <c r="M19" s="39">
        <v>155</v>
      </c>
      <c r="N19" s="39">
        <v>118</v>
      </c>
      <c r="O19" s="39">
        <v>441</v>
      </c>
    </row>
    <row r="20" spans="1:15" x14ac:dyDescent="0.2">
      <c r="A20" s="57"/>
      <c r="B20" s="41" t="s">
        <v>26</v>
      </c>
      <c r="C20" s="42">
        <v>481</v>
      </c>
      <c r="D20" s="42">
        <v>83</v>
      </c>
      <c r="E20" s="42">
        <v>151</v>
      </c>
      <c r="F20" s="42">
        <v>260</v>
      </c>
      <c r="G20" s="42">
        <v>401</v>
      </c>
      <c r="H20" s="42">
        <v>530</v>
      </c>
      <c r="I20" s="42">
        <v>753</v>
      </c>
      <c r="J20" s="42">
        <v>911</v>
      </c>
      <c r="K20" s="42">
        <v>1070</v>
      </c>
      <c r="L20" s="42">
        <v>1211</v>
      </c>
      <c r="M20" s="42">
        <v>1585</v>
      </c>
      <c r="N20" s="42">
        <v>2928</v>
      </c>
      <c r="O20" s="42">
        <v>10364</v>
      </c>
    </row>
    <row r="21" spans="1:15" x14ac:dyDescent="0.2">
      <c r="A21" s="58"/>
      <c r="B21" s="43" t="s">
        <v>27</v>
      </c>
      <c r="C21" s="44">
        <v>4.6410652257815502E-2</v>
      </c>
      <c r="D21" s="44">
        <v>8.0084909301427996E-3</v>
      </c>
      <c r="E21" s="44">
        <v>1.4569664222308E-2</v>
      </c>
      <c r="F21" s="44">
        <v>2.5086839058278701E-2</v>
      </c>
      <c r="G21" s="44">
        <v>3.8691624855268197E-2</v>
      </c>
      <c r="H21" s="44">
        <v>5.1138556541875699E-2</v>
      </c>
      <c r="I21" s="44">
        <v>7.2655345426476295E-2</v>
      </c>
      <c r="J21" s="44">
        <v>8.7900424546507094E-2</v>
      </c>
      <c r="K21" s="44">
        <v>0.10324199150907</v>
      </c>
      <c r="L21" s="44">
        <v>0.116846777306059</v>
      </c>
      <c r="M21" s="44">
        <v>0.152933230412968</v>
      </c>
      <c r="N21" s="44">
        <v>0.28251640293322999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6" t="s">
        <v>29</v>
      </c>
      <c r="B23" s="38" t="s">
        <v>11</v>
      </c>
      <c r="C23" s="39"/>
      <c r="D23" s="39"/>
      <c r="E23" s="39"/>
      <c r="F23" s="39"/>
      <c r="G23" s="39"/>
      <c r="H23" s="39"/>
      <c r="I23" s="39"/>
      <c r="J23" s="39">
        <v>2</v>
      </c>
      <c r="K23" s="39">
        <v>5</v>
      </c>
      <c r="L23" s="39">
        <v>19</v>
      </c>
      <c r="M23" s="39">
        <v>42</v>
      </c>
      <c r="N23" s="39">
        <v>342</v>
      </c>
      <c r="O23" s="39">
        <v>410</v>
      </c>
    </row>
    <row r="24" spans="1:15" x14ac:dyDescent="0.2">
      <c r="A24" s="57"/>
      <c r="B24" s="38" t="s">
        <v>13</v>
      </c>
      <c r="C24" s="39">
        <v>140</v>
      </c>
      <c r="D24" s="39">
        <v>40</v>
      </c>
      <c r="E24" s="39">
        <v>78</v>
      </c>
      <c r="F24" s="39">
        <v>92</v>
      </c>
      <c r="G24" s="39">
        <v>131</v>
      </c>
      <c r="H24" s="39">
        <v>147</v>
      </c>
      <c r="I24" s="39">
        <v>138</v>
      </c>
      <c r="J24" s="39">
        <v>161</v>
      </c>
      <c r="K24" s="39">
        <v>215</v>
      </c>
      <c r="L24" s="39">
        <v>305</v>
      </c>
      <c r="M24" s="39">
        <v>308</v>
      </c>
      <c r="N24" s="39">
        <v>211</v>
      </c>
      <c r="O24" s="39">
        <v>1966</v>
      </c>
    </row>
    <row r="25" spans="1:15" x14ac:dyDescent="0.2">
      <c r="A25" s="57"/>
      <c r="B25" s="38" t="s">
        <v>14</v>
      </c>
      <c r="C25" s="39"/>
      <c r="D25" s="39"/>
      <c r="E25" s="39"/>
      <c r="F25" s="39"/>
      <c r="G25" s="39"/>
      <c r="H25" s="39"/>
      <c r="I25" s="39"/>
      <c r="J25" s="39"/>
      <c r="K25" s="39">
        <v>1</v>
      </c>
      <c r="L25" s="39">
        <v>1</v>
      </c>
      <c r="M25" s="39">
        <v>7</v>
      </c>
      <c r="N25" s="39">
        <v>41</v>
      </c>
      <c r="O25" s="39">
        <v>50</v>
      </c>
    </row>
    <row r="26" spans="1:15" x14ac:dyDescent="0.2">
      <c r="A26" s="57"/>
      <c r="B26" s="38" t="s">
        <v>25</v>
      </c>
      <c r="C26" s="39">
        <v>37</v>
      </c>
      <c r="D26" s="39">
        <v>11</v>
      </c>
      <c r="E26" s="39">
        <v>14</v>
      </c>
      <c r="F26" s="39">
        <v>15</v>
      </c>
      <c r="G26" s="39">
        <v>23</v>
      </c>
      <c r="H26" s="39">
        <v>27</v>
      </c>
      <c r="I26" s="39">
        <v>44</v>
      </c>
      <c r="J26" s="39">
        <v>49</v>
      </c>
      <c r="K26" s="39">
        <v>56</v>
      </c>
      <c r="L26" s="39">
        <v>65</v>
      </c>
      <c r="M26" s="39">
        <v>37</v>
      </c>
      <c r="N26" s="39">
        <v>34</v>
      </c>
      <c r="O26" s="39">
        <v>412</v>
      </c>
    </row>
    <row r="27" spans="1:15" x14ac:dyDescent="0.2">
      <c r="A27" s="57"/>
      <c r="B27" s="38" t="s">
        <v>16</v>
      </c>
      <c r="C27" s="39"/>
      <c r="D27" s="40"/>
      <c r="E27" s="40"/>
      <c r="F27" s="39"/>
      <c r="G27" s="39">
        <v>2</v>
      </c>
      <c r="H27" s="39"/>
      <c r="I27" s="39">
        <v>4</v>
      </c>
      <c r="J27" s="39">
        <v>3</v>
      </c>
      <c r="K27" s="39">
        <v>2</v>
      </c>
      <c r="L27" s="39">
        <v>1</v>
      </c>
      <c r="M27" s="39">
        <v>7</v>
      </c>
      <c r="N27" s="39">
        <v>7</v>
      </c>
      <c r="O27" s="39">
        <v>26</v>
      </c>
    </row>
    <row r="28" spans="1:15" x14ac:dyDescent="0.2">
      <c r="A28" s="57"/>
      <c r="B28" s="41" t="s">
        <v>26</v>
      </c>
      <c r="C28" s="42">
        <v>177</v>
      </c>
      <c r="D28" s="42">
        <v>51</v>
      </c>
      <c r="E28" s="42">
        <v>92</v>
      </c>
      <c r="F28" s="42">
        <v>107</v>
      </c>
      <c r="G28" s="42">
        <v>156</v>
      </c>
      <c r="H28" s="42">
        <v>174</v>
      </c>
      <c r="I28" s="42">
        <v>186</v>
      </c>
      <c r="J28" s="42">
        <v>215</v>
      </c>
      <c r="K28" s="42">
        <v>279</v>
      </c>
      <c r="L28" s="42">
        <v>391</v>
      </c>
      <c r="M28" s="42">
        <v>401</v>
      </c>
      <c r="N28" s="42">
        <v>635</v>
      </c>
      <c r="O28" s="42">
        <v>2864</v>
      </c>
    </row>
    <row r="29" spans="1:15" x14ac:dyDescent="0.2">
      <c r="A29" s="58"/>
      <c r="B29" s="43" t="s">
        <v>27</v>
      </c>
      <c r="C29" s="44">
        <v>6.1801675977653597E-2</v>
      </c>
      <c r="D29" s="44">
        <v>1.7807262569832401E-2</v>
      </c>
      <c r="E29" s="44">
        <v>3.2122905027933003E-2</v>
      </c>
      <c r="F29" s="44">
        <v>3.7360335195530697E-2</v>
      </c>
      <c r="G29" s="44">
        <v>5.4469273743016799E-2</v>
      </c>
      <c r="H29" s="44">
        <v>6.0754189944134097E-2</v>
      </c>
      <c r="I29" s="44">
        <v>6.4944134078212298E-2</v>
      </c>
      <c r="J29" s="44">
        <v>7.5069832402234596E-2</v>
      </c>
      <c r="K29" s="44">
        <v>9.7416201117318496E-2</v>
      </c>
      <c r="L29" s="44">
        <v>0.13652234636871499</v>
      </c>
      <c r="M29" s="44">
        <v>0.14001396648044701</v>
      </c>
      <c r="N29" s="44">
        <v>0.22171787709497201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6" t="s">
        <v>30</v>
      </c>
      <c r="B31" s="38" t="s">
        <v>11</v>
      </c>
      <c r="C31" s="39">
        <v>1</v>
      </c>
      <c r="D31" s="39">
        <v>1</v>
      </c>
      <c r="E31" s="39"/>
      <c r="F31" s="39">
        <v>1</v>
      </c>
      <c r="G31" s="39"/>
      <c r="H31" s="39"/>
      <c r="I31" s="39">
        <v>2</v>
      </c>
      <c r="J31" s="39">
        <v>5</v>
      </c>
      <c r="K31" s="39">
        <v>6</v>
      </c>
      <c r="L31" s="39">
        <v>19</v>
      </c>
      <c r="M31" s="39">
        <v>43</v>
      </c>
      <c r="N31" s="39">
        <v>339</v>
      </c>
      <c r="O31" s="39">
        <v>417</v>
      </c>
    </row>
    <row r="32" spans="1:15" x14ac:dyDescent="0.2">
      <c r="A32" s="57"/>
      <c r="B32" s="38" t="s">
        <v>13</v>
      </c>
      <c r="C32" s="39">
        <v>3</v>
      </c>
      <c r="D32" s="39"/>
      <c r="E32" s="39">
        <v>6</v>
      </c>
      <c r="F32" s="39">
        <v>34</v>
      </c>
      <c r="G32" s="39">
        <v>69</v>
      </c>
      <c r="H32" s="39">
        <v>113</v>
      </c>
      <c r="I32" s="39">
        <v>201</v>
      </c>
      <c r="J32" s="39">
        <v>222</v>
      </c>
      <c r="K32" s="39">
        <v>169</v>
      </c>
      <c r="L32" s="39">
        <v>239</v>
      </c>
      <c r="M32" s="39">
        <v>337</v>
      </c>
      <c r="N32" s="39">
        <v>297</v>
      </c>
      <c r="O32" s="39">
        <v>1690</v>
      </c>
    </row>
    <row r="33" spans="1:15" x14ac:dyDescent="0.2">
      <c r="A33" s="57"/>
      <c r="B33" s="38" t="s">
        <v>14</v>
      </c>
      <c r="C33" s="39"/>
      <c r="D33" s="39"/>
      <c r="E33" s="39"/>
      <c r="F33" s="39"/>
      <c r="G33" s="39">
        <v>1</v>
      </c>
      <c r="H33" s="39"/>
      <c r="I33" s="39"/>
      <c r="J33" s="39"/>
      <c r="K33" s="39"/>
      <c r="L33" s="39"/>
      <c r="M33" s="39">
        <v>2</v>
      </c>
      <c r="N33" s="39">
        <v>40</v>
      </c>
      <c r="O33" s="39">
        <v>43</v>
      </c>
    </row>
    <row r="34" spans="1:15" x14ac:dyDescent="0.2">
      <c r="A34" s="57"/>
      <c r="B34" s="38" t="s">
        <v>25</v>
      </c>
      <c r="C34" s="39">
        <v>9</v>
      </c>
      <c r="D34" s="39">
        <v>1</v>
      </c>
      <c r="E34" s="39">
        <v>10</v>
      </c>
      <c r="F34" s="39">
        <v>18</v>
      </c>
      <c r="G34" s="39">
        <v>31</v>
      </c>
      <c r="H34" s="39">
        <v>40</v>
      </c>
      <c r="I34" s="39">
        <v>40</v>
      </c>
      <c r="J34" s="39">
        <v>53</v>
      </c>
      <c r="K34" s="39">
        <v>93</v>
      </c>
      <c r="L34" s="39">
        <v>80</v>
      </c>
      <c r="M34" s="39">
        <v>88</v>
      </c>
      <c r="N34" s="39">
        <v>66</v>
      </c>
      <c r="O34" s="39">
        <v>529</v>
      </c>
    </row>
    <row r="35" spans="1:15" x14ac:dyDescent="0.2">
      <c r="A35" s="57"/>
      <c r="B35" s="38" t="s">
        <v>16</v>
      </c>
      <c r="C35" s="39"/>
      <c r="D35" s="40"/>
      <c r="E35" s="40"/>
      <c r="F35" s="39">
        <v>1</v>
      </c>
      <c r="G35" s="39">
        <v>2</v>
      </c>
      <c r="H35" s="39">
        <v>1</v>
      </c>
      <c r="I35" s="39"/>
      <c r="J35" s="39">
        <v>2</v>
      </c>
      <c r="K35" s="39">
        <v>1</v>
      </c>
      <c r="L35" s="39">
        <v>2</v>
      </c>
      <c r="M35" s="39">
        <v>4</v>
      </c>
      <c r="N35" s="39">
        <v>6</v>
      </c>
      <c r="O35" s="39">
        <v>19</v>
      </c>
    </row>
    <row r="36" spans="1:15" x14ac:dyDescent="0.2">
      <c r="A36" s="57"/>
      <c r="B36" s="41" t="s">
        <v>26</v>
      </c>
      <c r="C36" s="42">
        <v>13</v>
      </c>
      <c r="D36" s="42">
        <v>2</v>
      </c>
      <c r="E36" s="42">
        <v>16</v>
      </c>
      <c r="F36" s="42">
        <v>54</v>
      </c>
      <c r="G36" s="42">
        <v>103</v>
      </c>
      <c r="H36" s="42">
        <v>154</v>
      </c>
      <c r="I36" s="42">
        <v>243</v>
      </c>
      <c r="J36" s="42">
        <v>282</v>
      </c>
      <c r="K36" s="42">
        <v>269</v>
      </c>
      <c r="L36" s="42">
        <v>340</v>
      </c>
      <c r="M36" s="42">
        <v>474</v>
      </c>
      <c r="N36" s="42">
        <v>748</v>
      </c>
      <c r="O36" s="42">
        <v>2698</v>
      </c>
    </row>
    <row r="37" spans="1:15" x14ac:dyDescent="0.2">
      <c r="A37" s="58"/>
      <c r="B37" s="43" t="s">
        <v>27</v>
      </c>
      <c r="C37" s="44">
        <v>4.8183839881393601E-3</v>
      </c>
      <c r="D37" s="44">
        <v>7.4128984432913299E-4</v>
      </c>
      <c r="E37" s="44">
        <v>5.9303187546330604E-3</v>
      </c>
      <c r="F37" s="44">
        <v>2.0014825796886598E-2</v>
      </c>
      <c r="G37" s="44">
        <v>3.8176426982950297E-2</v>
      </c>
      <c r="H37" s="44">
        <v>5.7079318013343198E-2</v>
      </c>
      <c r="I37" s="44">
        <v>9.0066716085989595E-2</v>
      </c>
      <c r="J37" s="44">
        <v>0.104521868050408</v>
      </c>
      <c r="K37" s="44">
        <v>9.9703484062268394E-2</v>
      </c>
      <c r="L37" s="44">
        <v>0.12601927353595299</v>
      </c>
      <c r="M37" s="44">
        <v>0.17568569310600399</v>
      </c>
      <c r="N37" s="44">
        <v>0.27724240177909598</v>
      </c>
      <c r="O37" s="44">
        <v>1</v>
      </c>
    </row>
    <row r="39" spans="1:15" x14ac:dyDescent="0.2">
      <c r="A39" s="33" t="s">
        <v>38</v>
      </c>
    </row>
    <row r="40" spans="1:15" x14ac:dyDescent="0.2">
      <c r="A40" s="33" t="s">
        <v>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4A8D8F-76B6-44B3-9CCE-B064057724CA}"/>
</file>

<file path=customXml/itemProps2.xml><?xml version="1.0" encoding="utf-8"?>
<ds:datastoreItem xmlns:ds="http://schemas.openxmlformats.org/officeDocument/2006/customXml" ds:itemID="{39B1C06D-6C30-4EC9-A424-F8C23334BC6B}"/>
</file>

<file path=customXml/itemProps3.xml><?xml version="1.0" encoding="utf-8"?>
<ds:datastoreItem xmlns:ds="http://schemas.openxmlformats.org/officeDocument/2006/customXml" ds:itemID="{4A5AE480-61CD-4302-8110-05D5DE038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